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3\TRANSPARENCIA 2023\2DO TRIMESTRE 2023\INFORMACION PRESUPUESTARIA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F69" i="1"/>
  <c r="E69" i="1"/>
  <c r="D69" i="1"/>
  <c r="G69" i="1" s="1"/>
  <c r="C69" i="1"/>
  <c r="B69" i="1"/>
  <c r="D68" i="1"/>
  <c r="G68" i="1" s="1"/>
  <c r="D67" i="1"/>
  <c r="G67" i="1" s="1"/>
  <c r="D66" i="1"/>
  <c r="G66" i="1" s="1"/>
  <c r="F65" i="1"/>
  <c r="E65" i="1"/>
  <c r="C65" i="1"/>
  <c r="B65" i="1"/>
  <c r="D65" i="1" s="1"/>
  <c r="G65" i="1" s="1"/>
  <c r="D64" i="1"/>
  <c r="G64" i="1" s="1"/>
  <c r="D63" i="1"/>
  <c r="G63" i="1" s="1"/>
  <c r="G62" i="1"/>
  <c r="D62" i="1"/>
  <c r="D61" i="1"/>
  <c r="G61" i="1" s="1"/>
  <c r="D60" i="1"/>
  <c r="G60" i="1" s="1"/>
  <c r="D59" i="1"/>
  <c r="G59" i="1" s="1"/>
  <c r="G58" i="1"/>
  <c r="D58" i="1"/>
  <c r="F57" i="1"/>
  <c r="E57" i="1"/>
  <c r="D57" i="1"/>
  <c r="G57" i="1" s="1"/>
  <c r="C57" i="1"/>
  <c r="B57" i="1"/>
  <c r="G56" i="1"/>
  <c r="D56" i="1"/>
  <c r="D55" i="1"/>
  <c r="G55" i="1" s="1"/>
  <c r="D54" i="1"/>
  <c r="G54" i="1" s="1"/>
  <c r="F53" i="1"/>
  <c r="E53" i="1"/>
  <c r="C53" i="1"/>
  <c r="B53" i="1"/>
  <c r="D53" i="1" s="1"/>
  <c r="G53" i="1" s="1"/>
  <c r="D52" i="1"/>
  <c r="G52" i="1" s="1"/>
  <c r="D51" i="1"/>
  <c r="G51" i="1" s="1"/>
  <c r="G50" i="1"/>
  <c r="D50" i="1"/>
  <c r="D49" i="1"/>
  <c r="G49" i="1" s="1"/>
  <c r="D48" i="1"/>
  <c r="G48" i="1" s="1"/>
  <c r="D47" i="1"/>
  <c r="G47" i="1" s="1"/>
  <c r="G46" i="1"/>
  <c r="D46" i="1"/>
  <c r="D45" i="1"/>
  <c r="G45" i="1" s="1"/>
  <c r="D44" i="1"/>
  <c r="G44" i="1" s="1"/>
  <c r="F43" i="1"/>
  <c r="E43" i="1"/>
  <c r="C43" i="1"/>
  <c r="B43" i="1"/>
  <c r="D43" i="1" s="1"/>
  <c r="G43" i="1" s="1"/>
  <c r="D42" i="1"/>
  <c r="G42" i="1" s="1"/>
  <c r="D41" i="1"/>
  <c r="G41" i="1" s="1"/>
  <c r="G40" i="1"/>
  <c r="D40" i="1"/>
  <c r="D39" i="1"/>
  <c r="G39" i="1" s="1"/>
  <c r="D38" i="1"/>
  <c r="G38" i="1" s="1"/>
  <c r="D37" i="1"/>
  <c r="G37" i="1" s="1"/>
  <c r="G36" i="1"/>
  <c r="D36" i="1"/>
  <c r="D35" i="1"/>
  <c r="G35" i="1" s="1"/>
  <c r="D34" i="1"/>
  <c r="G34" i="1" s="1"/>
  <c r="F33" i="1"/>
  <c r="E33" i="1"/>
  <c r="C33" i="1"/>
  <c r="B33" i="1"/>
  <c r="D33" i="1" s="1"/>
  <c r="G33" i="1" s="1"/>
  <c r="D32" i="1"/>
  <c r="G32" i="1" s="1"/>
  <c r="D31" i="1"/>
  <c r="G31" i="1" s="1"/>
  <c r="G30" i="1"/>
  <c r="D30" i="1"/>
  <c r="D29" i="1"/>
  <c r="G29" i="1" s="1"/>
  <c r="D28" i="1"/>
  <c r="G28" i="1" s="1"/>
  <c r="D27" i="1"/>
  <c r="G27" i="1" s="1"/>
  <c r="G26" i="1"/>
  <c r="D26" i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G16" i="1"/>
  <c r="D16" i="1"/>
  <c r="D15" i="1"/>
  <c r="G15" i="1" s="1"/>
  <c r="D14" i="1"/>
  <c r="G14" i="1" s="1"/>
  <c r="F13" i="1"/>
  <c r="E13" i="1"/>
  <c r="C13" i="1"/>
  <c r="C77" i="1" s="1"/>
  <c r="B13" i="1"/>
  <c r="D13" i="1" s="1"/>
  <c r="G13" i="1" s="1"/>
  <c r="D12" i="1"/>
  <c r="G12" i="1" s="1"/>
  <c r="D11" i="1"/>
  <c r="G11" i="1" s="1"/>
  <c r="G10" i="1"/>
  <c r="D10" i="1"/>
  <c r="D9" i="1"/>
  <c r="G9" i="1" s="1"/>
  <c r="D8" i="1"/>
  <c r="G8" i="1" s="1"/>
  <c r="D7" i="1"/>
  <c r="G7" i="1" s="1"/>
  <c r="G6" i="1"/>
  <c r="D6" i="1"/>
  <c r="F5" i="1"/>
  <c r="F77" i="1" s="1"/>
  <c r="E5" i="1"/>
  <c r="E77" i="1" s="1"/>
  <c r="D5" i="1"/>
  <c r="G5" i="1" s="1"/>
  <c r="C5" i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<sst xmlns="http://schemas.openxmlformats.org/spreadsheetml/2006/main" count="85" uniqueCount="85">
  <si>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Sistema para el Desarrollo Integral de la Familia del Municipio de Acámbaro, Guanajuato
Estado Analítico del Ejercicio del Presupuesto de Egresos
Clasificación por Objeto del Gasto (Capítulo y Concepto)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</si>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</sst>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/>
    </xf>
    <xf numFmtId="4" fontId="2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indent="1"/>
    </xf>
    <xf numFmtId="4" fontId="3" fillId="0" borderId="1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 indent="1"/>
    </xf>
    <xf numFmtId="4" fontId="3" fillId="0" borderId="8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XFD1048576"/>
    </sheetView>
  </sheetViews>
  <sheetFormatPr baseColWidth="10" defaultColWidth="9.33203125" defaultRowHeight="14.4" x14ac:dyDescent="0.3"/>
  <cols>
    <col min="1" max="1" width="48.88671875" style="3" customWidth="1"/>
    <col min="2" max="2" width="14.21875" style="3" customWidth="1"/>
    <col min="3" max="3" width="15.44140625" style="3" customWidth="1"/>
    <col min="4" max="7" width="14.21875" style="3" customWidth="1"/>
    <col min="8" max="16384" width="9.33203125" style="3"/>
  </cols>
  <sheetData>
    <row r="1" spans="1:8" ht="50.1" customHeight="1" x14ac:dyDescent="0.3">
      <c r="A1" s="1" t="s">
        <v>0</v>
      </c>
      <c r="B1" s="1"/>
      <c r="C1" s="1"/>
      <c r="D1" s="1"/>
      <c r="E1" s="1"/>
      <c r="F1" s="1"/>
      <c r="G1" s="2"/>
    </row>
    <row r="2" spans="1:8" x14ac:dyDescent="0.3">
      <c r="A2" s="4" t="s">
        <v>1</v>
      </c>
      <c r="B2" s="5" t="s">
        <v>2</v>
      </c>
      <c r="C2" s="1"/>
      <c r="D2" s="1"/>
      <c r="E2" s="1"/>
      <c r="F2" s="2"/>
      <c r="G2" s="6" t="s">
        <v>3</v>
      </c>
    </row>
    <row r="3" spans="1:8" ht="24.9" customHeight="1" x14ac:dyDescent="0.3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3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3">
      <c r="A5" s="12" t="s">
        <v>11</v>
      </c>
      <c r="B5" s="13">
        <f>SUM(B6:B12)</f>
        <v>9926965.879999999</v>
      </c>
      <c r="C5" s="13">
        <f>SUM(C6:C12)</f>
        <v>75000</v>
      </c>
      <c r="D5" s="13">
        <f>B5+C5</f>
        <v>10001965.879999999</v>
      </c>
      <c r="E5" s="13">
        <f>SUM(E6:E12)</f>
        <v>4412948.92</v>
      </c>
      <c r="F5" s="13">
        <f>SUM(F6:F12)</f>
        <v>4412948.92</v>
      </c>
      <c r="G5" s="13">
        <f>D5-E5</f>
        <v>5589016.959999999</v>
      </c>
    </row>
    <row r="6" spans="1:8" x14ac:dyDescent="0.3">
      <c r="A6" s="14" t="s">
        <v>12</v>
      </c>
      <c r="B6" s="15">
        <v>7246412.8799999999</v>
      </c>
      <c r="C6" s="15">
        <v>0</v>
      </c>
      <c r="D6" s="15">
        <f t="shared" ref="D6:D69" si="0">B6+C6</f>
        <v>7246412.8799999999</v>
      </c>
      <c r="E6" s="15">
        <v>3433234.73</v>
      </c>
      <c r="F6" s="15">
        <v>3433234.73</v>
      </c>
      <c r="G6" s="15">
        <f t="shared" ref="G6:G69" si="1">D6-E6</f>
        <v>3813178.15</v>
      </c>
      <c r="H6" s="16">
        <v>1100</v>
      </c>
    </row>
    <row r="7" spans="1:8" x14ac:dyDescent="0.3">
      <c r="A7" s="14" t="s">
        <v>13</v>
      </c>
      <c r="B7" s="15">
        <v>153600</v>
      </c>
      <c r="C7" s="15">
        <v>0</v>
      </c>
      <c r="D7" s="15">
        <f t="shared" si="0"/>
        <v>153600</v>
      </c>
      <c r="E7" s="15">
        <v>74610.39</v>
      </c>
      <c r="F7" s="15">
        <v>74610.39</v>
      </c>
      <c r="G7" s="15">
        <f t="shared" si="1"/>
        <v>78989.61</v>
      </c>
      <c r="H7" s="16">
        <v>1200</v>
      </c>
    </row>
    <row r="8" spans="1:8" x14ac:dyDescent="0.3">
      <c r="A8" s="14" t="s">
        <v>14</v>
      </c>
      <c r="B8" s="15">
        <v>2372898.38</v>
      </c>
      <c r="C8" s="15">
        <v>75000</v>
      </c>
      <c r="D8" s="15">
        <f t="shared" si="0"/>
        <v>2447898.38</v>
      </c>
      <c r="E8" s="15">
        <v>790180.05</v>
      </c>
      <c r="F8" s="15">
        <v>790180.05</v>
      </c>
      <c r="G8" s="15">
        <f t="shared" si="1"/>
        <v>1657718.3299999998</v>
      </c>
      <c r="H8" s="16">
        <v>1300</v>
      </c>
    </row>
    <row r="9" spans="1:8" x14ac:dyDescent="0.3">
      <c r="A9" s="14" t="s">
        <v>15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16">
        <v>1400</v>
      </c>
    </row>
    <row r="10" spans="1:8" x14ac:dyDescent="0.3">
      <c r="A10" s="14" t="s">
        <v>16</v>
      </c>
      <c r="B10" s="15">
        <v>144054.62</v>
      </c>
      <c r="C10" s="15">
        <v>0</v>
      </c>
      <c r="D10" s="15">
        <f t="shared" si="0"/>
        <v>144054.62</v>
      </c>
      <c r="E10" s="15">
        <v>114923.75</v>
      </c>
      <c r="F10" s="15">
        <v>114923.75</v>
      </c>
      <c r="G10" s="15">
        <f t="shared" si="1"/>
        <v>29130.869999999995</v>
      </c>
      <c r="H10" s="16">
        <v>1500</v>
      </c>
    </row>
    <row r="11" spans="1:8" x14ac:dyDescent="0.3">
      <c r="A11" s="14" t="s">
        <v>17</v>
      </c>
      <c r="B11" s="15">
        <v>10000</v>
      </c>
      <c r="C11" s="15">
        <v>0</v>
      </c>
      <c r="D11" s="15">
        <f t="shared" si="0"/>
        <v>10000</v>
      </c>
      <c r="E11" s="15">
        <v>0</v>
      </c>
      <c r="F11" s="15">
        <v>0</v>
      </c>
      <c r="G11" s="15">
        <f t="shared" si="1"/>
        <v>10000</v>
      </c>
      <c r="H11" s="16">
        <v>1600</v>
      </c>
    </row>
    <row r="12" spans="1:8" x14ac:dyDescent="0.3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3">
      <c r="A13" s="12" t="s">
        <v>19</v>
      </c>
      <c r="B13" s="17">
        <f>SUM(B14:B22)</f>
        <v>1120260</v>
      </c>
      <c r="C13" s="17">
        <f>SUM(C14:C22)</f>
        <v>-10000</v>
      </c>
      <c r="D13" s="17">
        <f t="shared" si="0"/>
        <v>1110260</v>
      </c>
      <c r="E13" s="17">
        <f>SUM(E14:E22)</f>
        <v>477720.29999999993</v>
      </c>
      <c r="F13" s="17">
        <f>SUM(F14:F22)</f>
        <v>477720.29999999993</v>
      </c>
      <c r="G13" s="17">
        <f t="shared" si="1"/>
        <v>632539.70000000007</v>
      </c>
      <c r="H13" s="18">
        <v>0</v>
      </c>
    </row>
    <row r="14" spans="1:8" x14ac:dyDescent="0.3">
      <c r="A14" s="14" t="s">
        <v>20</v>
      </c>
      <c r="B14" s="15">
        <v>433240</v>
      </c>
      <c r="C14" s="15">
        <v>-5000</v>
      </c>
      <c r="D14" s="15">
        <f t="shared" si="0"/>
        <v>428240</v>
      </c>
      <c r="E14" s="15">
        <v>198033.18</v>
      </c>
      <c r="F14" s="15">
        <v>198033.18</v>
      </c>
      <c r="G14" s="15">
        <f t="shared" si="1"/>
        <v>230206.82</v>
      </c>
      <c r="H14" s="16">
        <v>2100</v>
      </c>
    </row>
    <row r="15" spans="1:8" x14ac:dyDescent="0.3">
      <c r="A15" s="14" t="s">
        <v>21</v>
      </c>
      <c r="B15" s="15">
        <v>54000</v>
      </c>
      <c r="C15" s="15">
        <v>0</v>
      </c>
      <c r="D15" s="15">
        <f t="shared" si="0"/>
        <v>54000</v>
      </c>
      <c r="E15" s="15">
        <v>35722.300000000003</v>
      </c>
      <c r="F15" s="15">
        <v>35722.300000000003</v>
      </c>
      <c r="G15" s="15">
        <f t="shared" si="1"/>
        <v>18277.699999999997</v>
      </c>
      <c r="H15" s="16">
        <v>2200</v>
      </c>
    </row>
    <row r="16" spans="1:8" x14ac:dyDescent="0.3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3">
      <c r="A17" s="14" t="s">
        <v>23</v>
      </c>
      <c r="B17" s="15">
        <v>4000</v>
      </c>
      <c r="C17" s="15">
        <v>0</v>
      </c>
      <c r="D17" s="15">
        <f t="shared" si="0"/>
        <v>4000</v>
      </c>
      <c r="E17" s="15">
        <v>3809</v>
      </c>
      <c r="F17" s="15">
        <v>3809</v>
      </c>
      <c r="G17" s="15">
        <f t="shared" si="1"/>
        <v>191</v>
      </c>
      <c r="H17" s="16">
        <v>2400</v>
      </c>
    </row>
    <row r="18" spans="1:8" x14ac:dyDescent="0.3">
      <c r="A18" s="14" t="s">
        <v>24</v>
      </c>
      <c r="B18" s="15">
        <v>77000</v>
      </c>
      <c r="C18" s="15">
        <v>-5000</v>
      </c>
      <c r="D18" s="15">
        <f t="shared" si="0"/>
        <v>72000</v>
      </c>
      <c r="E18" s="15">
        <v>38453.360000000001</v>
      </c>
      <c r="F18" s="15">
        <v>38453.360000000001</v>
      </c>
      <c r="G18" s="15">
        <f t="shared" si="1"/>
        <v>33546.639999999999</v>
      </c>
      <c r="H18" s="16">
        <v>2500</v>
      </c>
    </row>
    <row r="19" spans="1:8" x14ac:dyDescent="0.3">
      <c r="A19" s="14" t="s">
        <v>25</v>
      </c>
      <c r="B19" s="15">
        <v>373000</v>
      </c>
      <c r="C19" s="15">
        <v>0</v>
      </c>
      <c r="D19" s="15">
        <f t="shared" si="0"/>
        <v>373000</v>
      </c>
      <c r="E19" s="15">
        <v>163199.85999999999</v>
      </c>
      <c r="F19" s="15">
        <v>163199.85999999999</v>
      </c>
      <c r="G19" s="15">
        <f t="shared" si="1"/>
        <v>209800.14</v>
      </c>
      <c r="H19" s="16">
        <v>2600</v>
      </c>
    </row>
    <row r="20" spans="1:8" x14ac:dyDescent="0.3">
      <c r="A20" s="14" t="s">
        <v>26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  <c r="H20" s="16">
        <v>2700</v>
      </c>
    </row>
    <row r="21" spans="1:8" x14ac:dyDescent="0.3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3">
      <c r="A22" s="14" t="s">
        <v>28</v>
      </c>
      <c r="B22" s="15">
        <v>179020</v>
      </c>
      <c r="C22" s="15">
        <v>0</v>
      </c>
      <c r="D22" s="15">
        <f t="shared" si="0"/>
        <v>179020</v>
      </c>
      <c r="E22" s="15">
        <v>38502.6</v>
      </c>
      <c r="F22" s="15">
        <v>38502.6</v>
      </c>
      <c r="G22" s="15">
        <f t="shared" si="1"/>
        <v>140517.4</v>
      </c>
      <c r="H22" s="16">
        <v>2900</v>
      </c>
    </row>
    <row r="23" spans="1:8" x14ac:dyDescent="0.3">
      <c r="A23" s="12" t="s">
        <v>29</v>
      </c>
      <c r="B23" s="17">
        <f>SUM(B24:B32)</f>
        <v>1298617.02</v>
      </c>
      <c r="C23" s="17">
        <f>SUM(C24:C32)</f>
        <v>10000</v>
      </c>
      <c r="D23" s="17">
        <f t="shared" si="0"/>
        <v>1308617.02</v>
      </c>
      <c r="E23" s="17">
        <f>SUM(E24:E32)</f>
        <v>504435.74999999994</v>
      </c>
      <c r="F23" s="17">
        <f>SUM(F24:F32)</f>
        <v>504435.74999999994</v>
      </c>
      <c r="G23" s="17">
        <f t="shared" si="1"/>
        <v>804181.27</v>
      </c>
      <c r="H23" s="18">
        <v>0</v>
      </c>
    </row>
    <row r="24" spans="1:8" x14ac:dyDescent="0.3">
      <c r="A24" s="14" t="s">
        <v>30</v>
      </c>
      <c r="B24" s="15">
        <v>238066</v>
      </c>
      <c r="C24" s="15">
        <v>0</v>
      </c>
      <c r="D24" s="15">
        <f t="shared" si="0"/>
        <v>238066</v>
      </c>
      <c r="E24" s="15">
        <v>111608.17</v>
      </c>
      <c r="F24" s="15">
        <v>111608.17</v>
      </c>
      <c r="G24" s="15">
        <f t="shared" si="1"/>
        <v>126457.83</v>
      </c>
      <c r="H24" s="16">
        <v>3100</v>
      </c>
    </row>
    <row r="25" spans="1:8" x14ac:dyDescent="0.3">
      <c r="A25" s="14" t="s">
        <v>31</v>
      </c>
      <c r="B25" s="15">
        <v>30000</v>
      </c>
      <c r="C25" s="15">
        <v>0</v>
      </c>
      <c r="D25" s="15">
        <f t="shared" si="0"/>
        <v>30000</v>
      </c>
      <c r="E25" s="15">
        <v>13920</v>
      </c>
      <c r="F25" s="15">
        <v>13920</v>
      </c>
      <c r="G25" s="15">
        <f t="shared" si="1"/>
        <v>16080</v>
      </c>
      <c r="H25" s="16">
        <v>3200</v>
      </c>
    </row>
    <row r="26" spans="1:8" x14ac:dyDescent="0.3">
      <c r="A26" s="14" t="s">
        <v>32</v>
      </c>
      <c r="B26" s="15">
        <v>6619.45</v>
      </c>
      <c r="C26" s="15">
        <v>0</v>
      </c>
      <c r="D26" s="15">
        <f t="shared" si="0"/>
        <v>6619.45</v>
      </c>
      <c r="E26" s="15">
        <v>0</v>
      </c>
      <c r="F26" s="15">
        <v>0</v>
      </c>
      <c r="G26" s="15">
        <f t="shared" si="1"/>
        <v>6619.45</v>
      </c>
      <c r="H26" s="16">
        <v>3300</v>
      </c>
    </row>
    <row r="27" spans="1:8" x14ac:dyDescent="0.3">
      <c r="A27" s="14" t="s">
        <v>33</v>
      </c>
      <c r="B27" s="15">
        <v>205500</v>
      </c>
      <c r="C27" s="15">
        <v>-843.81</v>
      </c>
      <c r="D27" s="15">
        <f t="shared" si="0"/>
        <v>204656.19</v>
      </c>
      <c r="E27" s="15">
        <v>117274.69</v>
      </c>
      <c r="F27" s="15">
        <v>117274.69</v>
      </c>
      <c r="G27" s="15">
        <f t="shared" si="1"/>
        <v>87381.5</v>
      </c>
      <c r="H27" s="16">
        <v>3400</v>
      </c>
    </row>
    <row r="28" spans="1:8" x14ac:dyDescent="0.3">
      <c r="A28" s="14" t="s">
        <v>34</v>
      </c>
      <c r="B28" s="15">
        <v>339340</v>
      </c>
      <c r="C28" s="15">
        <v>10843.81</v>
      </c>
      <c r="D28" s="15">
        <f t="shared" si="0"/>
        <v>350183.81</v>
      </c>
      <c r="E28" s="15">
        <v>63590.8</v>
      </c>
      <c r="F28" s="15">
        <v>63590.8</v>
      </c>
      <c r="G28" s="15">
        <f t="shared" si="1"/>
        <v>286593.01</v>
      </c>
      <c r="H28" s="16">
        <v>3500</v>
      </c>
    </row>
    <row r="29" spans="1:8" x14ac:dyDescent="0.3">
      <c r="A29" s="14" t="s">
        <v>35</v>
      </c>
      <c r="B29" s="15">
        <v>28605</v>
      </c>
      <c r="C29" s="15">
        <v>0</v>
      </c>
      <c r="D29" s="15">
        <f t="shared" si="0"/>
        <v>28605</v>
      </c>
      <c r="E29" s="15">
        <v>4488</v>
      </c>
      <c r="F29" s="15">
        <v>4488</v>
      </c>
      <c r="G29" s="15">
        <f t="shared" si="1"/>
        <v>24117</v>
      </c>
      <c r="H29" s="16">
        <v>3600</v>
      </c>
    </row>
    <row r="30" spans="1:8" x14ac:dyDescent="0.3">
      <c r="A30" s="14" t="s">
        <v>36</v>
      </c>
      <c r="B30" s="15">
        <v>24122</v>
      </c>
      <c r="C30" s="15">
        <v>0</v>
      </c>
      <c r="D30" s="15">
        <f t="shared" si="0"/>
        <v>24122</v>
      </c>
      <c r="E30" s="15">
        <v>1154.5999999999999</v>
      </c>
      <c r="F30" s="15">
        <v>1154.5999999999999</v>
      </c>
      <c r="G30" s="15">
        <f t="shared" si="1"/>
        <v>22967.4</v>
      </c>
      <c r="H30" s="16">
        <v>3700</v>
      </c>
    </row>
    <row r="31" spans="1:8" x14ac:dyDescent="0.3">
      <c r="A31" s="14" t="s">
        <v>37</v>
      </c>
      <c r="B31" s="15">
        <v>172319.22</v>
      </c>
      <c r="C31" s="15">
        <v>0</v>
      </c>
      <c r="D31" s="15">
        <f t="shared" si="0"/>
        <v>172319.22</v>
      </c>
      <c r="E31" s="15">
        <v>63510.49</v>
      </c>
      <c r="F31" s="15">
        <v>63510.49</v>
      </c>
      <c r="G31" s="15">
        <f t="shared" si="1"/>
        <v>108808.73000000001</v>
      </c>
      <c r="H31" s="16">
        <v>3800</v>
      </c>
    </row>
    <row r="32" spans="1:8" x14ac:dyDescent="0.3">
      <c r="A32" s="14" t="s">
        <v>38</v>
      </c>
      <c r="B32" s="15">
        <v>254045.35</v>
      </c>
      <c r="C32" s="15">
        <v>0</v>
      </c>
      <c r="D32" s="15">
        <f t="shared" si="0"/>
        <v>254045.35</v>
      </c>
      <c r="E32" s="15">
        <v>128889</v>
      </c>
      <c r="F32" s="15">
        <v>128889</v>
      </c>
      <c r="G32" s="15">
        <f t="shared" si="1"/>
        <v>125156.35</v>
      </c>
      <c r="H32" s="16">
        <v>3900</v>
      </c>
    </row>
    <row r="33" spans="1:8" x14ac:dyDescent="0.3">
      <c r="A33" s="12" t="s">
        <v>39</v>
      </c>
      <c r="B33" s="17">
        <f>SUM(B34:B42)</f>
        <v>226000</v>
      </c>
      <c r="C33" s="17">
        <f>SUM(C34:C42)</f>
        <v>0</v>
      </c>
      <c r="D33" s="17">
        <f t="shared" si="0"/>
        <v>226000</v>
      </c>
      <c r="E33" s="17">
        <f>SUM(E34:E42)</f>
        <v>111008.64</v>
      </c>
      <c r="F33" s="17">
        <f>SUM(F34:F42)</f>
        <v>111008.64</v>
      </c>
      <c r="G33" s="17">
        <f t="shared" si="1"/>
        <v>114991.36</v>
      </c>
      <c r="H33" s="18">
        <v>0</v>
      </c>
    </row>
    <row r="34" spans="1:8" x14ac:dyDescent="0.3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3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3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3">
      <c r="A37" s="14" t="s">
        <v>43</v>
      </c>
      <c r="B37" s="15">
        <v>226000</v>
      </c>
      <c r="C37" s="15">
        <v>0</v>
      </c>
      <c r="D37" s="15">
        <f t="shared" si="0"/>
        <v>226000</v>
      </c>
      <c r="E37" s="15">
        <v>111008.64</v>
      </c>
      <c r="F37" s="15">
        <v>111008.64</v>
      </c>
      <c r="G37" s="15">
        <f t="shared" si="1"/>
        <v>114991.36</v>
      </c>
      <c r="H37" s="16">
        <v>4400</v>
      </c>
    </row>
    <row r="38" spans="1:8" x14ac:dyDescent="0.3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3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3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3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3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3">
      <c r="A43" s="12" t="s">
        <v>49</v>
      </c>
      <c r="B43" s="17">
        <f>SUM(B44:B52)</f>
        <v>85145.33</v>
      </c>
      <c r="C43" s="17">
        <f>SUM(C44:C52)</f>
        <v>0</v>
      </c>
      <c r="D43" s="17">
        <f t="shared" si="0"/>
        <v>85145.33</v>
      </c>
      <c r="E43" s="17">
        <f>SUM(E44:E52)</f>
        <v>0</v>
      </c>
      <c r="F43" s="17">
        <f>SUM(F44:F52)</f>
        <v>0</v>
      </c>
      <c r="G43" s="17">
        <f t="shared" si="1"/>
        <v>85145.33</v>
      </c>
      <c r="H43" s="18">
        <v>0</v>
      </c>
    </row>
    <row r="44" spans="1:8" x14ac:dyDescent="0.3">
      <c r="A44" s="19" t="s">
        <v>50</v>
      </c>
      <c r="B44" s="15">
        <v>62645.33</v>
      </c>
      <c r="C44" s="15">
        <v>0</v>
      </c>
      <c r="D44" s="15">
        <f t="shared" si="0"/>
        <v>62645.33</v>
      </c>
      <c r="E44" s="15">
        <v>0</v>
      </c>
      <c r="F44" s="15">
        <v>0</v>
      </c>
      <c r="G44" s="15">
        <f t="shared" si="1"/>
        <v>62645.33</v>
      </c>
      <c r="H44" s="16">
        <v>5100</v>
      </c>
    </row>
    <row r="45" spans="1:8" x14ac:dyDescent="0.3">
      <c r="A45" s="14" t="s">
        <v>51</v>
      </c>
      <c r="B45" s="15">
        <v>22500</v>
      </c>
      <c r="C45" s="15">
        <v>0</v>
      </c>
      <c r="D45" s="15">
        <f t="shared" si="0"/>
        <v>22500</v>
      </c>
      <c r="E45" s="15">
        <v>0</v>
      </c>
      <c r="F45" s="15">
        <v>0</v>
      </c>
      <c r="G45" s="15">
        <f t="shared" si="1"/>
        <v>22500</v>
      </c>
      <c r="H45" s="16">
        <v>5200</v>
      </c>
    </row>
    <row r="46" spans="1:8" x14ac:dyDescent="0.3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3">
      <c r="A47" s="14" t="s">
        <v>53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  <c r="H47" s="16">
        <v>5400</v>
      </c>
    </row>
    <row r="48" spans="1:8" x14ac:dyDescent="0.3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3">
      <c r="A49" s="14" t="s">
        <v>55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  <c r="H49" s="16">
        <v>5600</v>
      </c>
    </row>
    <row r="50" spans="1:8" x14ac:dyDescent="0.3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3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3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3">
      <c r="A53" s="12" t="s">
        <v>59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7">
        <f t="shared" si="1"/>
        <v>0</v>
      </c>
      <c r="H53" s="18">
        <v>0</v>
      </c>
    </row>
    <row r="54" spans="1:8" x14ac:dyDescent="0.3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3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3">
      <c r="A56" s="14" t="s">
        <v>62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  <c r="H56" s="16">
        <v>6300</v>
      </c>
    </row>
    <row r="57" spans="1:8" x14ac:dyDescent="0.3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>
        <v>0</v>
      </c>
    </row>
    <row r="58" spans="1:8" x14ac:dyDescent="0.3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3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3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3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3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3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3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3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>
        <v>0</v>
      </c>
    </row>
    <row r="66" spans="1:8" x14ac:dyDescent="0.3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3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3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3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>
        <v>0</v>
      </c>
    </row>
    <row r="70" spans="1:8" x14ac:dyDescent="0.3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3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3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3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3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16">
        <v>9500</v>
      </c>
    </row>
    <row r="75" spans="1:8" x14ac:dyDescent="0.3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16">
        <v>9600</v>
      </c>
    </row>
    <row r="76" spans="1:8" x14ac:dyDescent="0.3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  <c r="H76" s="16">
        <v>9900</v>
      </c>
    </row>
    <row r="77" spans="1:8" x14ac:dyDescent="0.3">
      <c r="A77" s="22" t="s">
        <v>83</v>
      </c>
      <c r="B77" s="23">
        <f t="shared" ref="B77:G77" si="4">SUM(B5+B13+B23+B33+B43+B53+B57+B65+B69)</f>
        <v>12656988.229999999</v>
      </c>
      <c r="C77" s="23">
        <f t="shared" si="4"/>
        <v>75000</v>
      </c>
      <c r="D77" s="23">
        <f t="shared" si="4"/>
        <v>12731988.229999999</v>
      </c>
      <c r="E77" s="23">
        <f t="shared" si="4"/>
        <v>5506113.6099999994</v>
      </c>
      <c r="F77" s="23">
        <f t="shared" si="4"/>
        <v>5506113.6099999994</v>
      </c>
      <c r="G77" s="23">
        <f t="shared" si="4"/>
        <v>7225874.6200000001</v>
      </c>
      <c r="H77" s="24"/>
    </row>
    <row r="78" spans="1:8" x14ac:dyDescent="0.3">
      <c r="H78" s="24"/>
    </row>
    <row r="79" spans="1:8" x14ac:dyDescent="0.3">
      <c r="A79" s="3" t="s">
        <v>84</v>
      </c>
      <c r="H79" s="24"/>
    </row>
    <row r="80" spans="1:8" x14ac:dyDescent="0.3">
      <c r="H80" s="24"/>
    </row>
  </sheetData>
  <mergeCells count="4">
    <mergeCell ref="A1:G1"/>
    <mergeCell ref="A2:A4"/>
    <mergeCell ref="B2:F2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2023-08-24T19:31:44Z</dcterms:created>
  <dcterms:modified xsi:type="dcterms:W3CDTF">2023-08-24T19:33:15Z</dcterms:modified>
</cp:coreProperties>
</file>